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LVA14" sheetId="1" r:id="rId1"/>
  </sheets>
  <definedNames>
    <definedName name="_xlnm._FilterDatabase" localSheetId="0" hidden="1">'3MLVA14'!$A$14:$Q$56</definedName>
  </definedNames>
  <calcPr calcId="145621"/>
</workbook>
</file>

<file path=xl/calcChain.xml><?xml version="1.0" encoding="utf-8"?>
<calcChain xmlns="http://schemas.openxmlformats.org/spreadsheetml/2006/main">
  <c r="E57" i="1" l="1"/>
  <c r="H57" i="1"/>
  <c r="K57" i="1"/>
  <c r="N57" i="1"/>
  <c r="G56" i="1"/>
  <c r="I56" i="1"/>
  <c r="F49" i="1"/>
  <c r="G49" i="1"/>
  <c r="I49" i="1"/>
  <c r="J49" i="1"/>
  <c r="J57" i="1" s="1"/>
  <c r="L49" i="1"/>
  <c r="L57" i="1" s="1"/>
  <c r="M49" i="1"/>
  <c r="O49" i="1"/>
  <c r="D49" i="1"/>
  <c r="C10" i="1"/>
  <c r="F25" i="1"/>
  <c r="I25" i="1"/>
  <c r="O25" i="1"/>
  <c r="M25" i="1"/>
  <c r="G25" i="1"/>
  <c r="D25" i="1"/>
  <c r="M57" i="1" l="1"/>
  <c r="D57" i="1"/>
  <c r="F57" i="1"/>
  <c r="I57" i="1"/>
  <c r="O57" i="1"/>
  <c r="G57" i="1"/>
  <c r="C49" i="1"/>
  <c r="C25" i="1"/>
  <c r="C8" i="1" s="1"/>
  <c r="E59" i="1" l="1"/>
  <c r="C9" i="1"/>
  <c r="C11" i="1" s="1"/>
  <c r="C57" i="1"/>
</calcChain>
</file>

<file path=xl/sharedStrings.xml><?xml version="1.0" encoding="utf-8"?>
<sst xmlns="http://schemas.openxmlformats.org/spreadsheetml/2006/main" count="201" uniqueCount="129">
  <si>
    <t>Vidékfejlesztési agrármérnöki Mesterszak Mintatanterve</t>
  </si>
  <si>
    <t>Tantárgy státusza</t>
  </si>
  <si>
    <t>Alapozó tárgyak</t>
  </si>
  <si>
    <t>Kötelező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</si>
  <si>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</si>
  <si>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</si>
  <si>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</si>
  <si>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</si>
  <si>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</si>
  <si>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</si>
  <si>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</si>
  <si>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</si>
  <si>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</si>
  <si>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</si>
  <si>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</si>
  <si>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</si>
  <si>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Fejezetek a matematikából</t>
  </si>
  <si>
    <t>gy5</t>
  </si>
  <si>
    <t>Vezetői gazdaságtan</t>
  </si>
  <si>
    <t>k5</t>
  </si>
  <si>
    <t>Kutatásmódszertan, kommunikáció</t>
  </si>
  <si>
    <t>Vidékszociológia</t>
  </si>
  <si>
    <t>Településfejlesztés</t>
  </si>
  <si>
    <t>Élelmiszergazdasági marketing</t>
  </si>
  <si>
    <t>Marketing és Kereskedelem</t>
  </si>
  <si>
    <t>Régió- és projektmenedzsment</t>
  </si>
  <si>
    <t>Integrált vidékfejlesztés</t>
  </si>
  <si>
    <t>Közösségi gazdaságtan</t>
  </si>
  <si>
    <t>Vidék- és agrárgazdaságtan</t>
  </si>
  <si>
    <t>Alkalmazott informatikai rendszerek</t>
  </si>
  <si>
    <t>Informatika</t>
  </si>
  <si>
    <t>Alternatív gazdálkodás</t>
  </si>
  <si>
    <t>Regionális innováció gazdaságtana és menedzsmentje</t>
  </si>
  <si>
    <t>Helyi gazdaság- és vállalkozásfejlesztés</t>
  </si>
  <si>
    <t>Régió- és településmarketing</t>
  </si>
  <si>
    <t>Térségi- és vidékfejlesztési programok menedzselése</t>
  </si>
  <si>
    <t>Gazdaságtörténet</t>
  </si>
  <si>
    <t>Társadalomtudományi</t>
  </si>
  <si>
    <t>Területi tervezés és programozás</t>
  </si>
  <si>
    <t>Közösségfejlesztés</t>
  </si>
  <si>
    <t>Környezet- és tájgazdálkodás</t>
  </si>
  <si>
    <t>Természetvédelmi</t>
  </si>
  <si>
    <t>Alkalmazott térinformatika</t>
  </si>
  <si>
    <t>Vertikális és horizontális koordináció az élelmiszergazdaságban</t>
  </si>
  <si>
    <t>Szakszeminárium 1.</t>
  </si>
  <si>
    <t>Szakszeminárium 2.</t>
  </si>
  <si>
    <t>Emberi erőforrás gazdálkodás</t>
  </si>
  <si>
    <t>Molnár Gábor</t>
  </si>
  <si>
    <t>Varga Gyula</t>
  </si>
  <si>
    <t>Sarudi Csaba</t>
  </si>
  <si>
    <t>Stettner Eleonóra</t>
  </si>
  <si>
    <t>Csima Ferenc</t>
  </si>
  <si>
    <t>Vass Júlia</t>
  </si>
  <si>
    <t>Walter Virág</t>
  </si>
  <si>
    <t>Gál Zoltán</t>
  </si>
  <si>
    <t>Csukás Béla</t>
  </si>
  <si>
    <t>Szigeti Orsolya</t>
  </si>
  <si>
    <t>Szávai Ferenc</t>
  </si>
  <si>
    <t>József István</t>
  </si>
  <si>
    <t>Körmendi Sándor János</t>
  </si>
  <si>
    <t>Számítógépes problémamegoldás</t>
  </si>
  <si>
    <t>Kövér György</t>
  </si>
  <si>
    <t>Környezetgazdaságtan</t>
  </si>
  <si>
    <t>Nagy Imre</t>
  </si>
  <si>
    <t>Szakmai szigorlat</t>
  </si>
  <si>
    <t>Matematika és Fizika</t>
  </si>
  <si>
    <t>Mezei Cecília</t>
  </si>
  <si>
    <t>Barna Róbert</t>
  </si>
  <si>
    <t>EU agrárpolitika</t>
  </si>
  <si>
    <t>Megszerzendő kredit</t>
  </si>
  <si>
    <t>Összes kredit</t>
  </si>
  <si>
    <t>Tantárgyfelelős</t>
  </si>
  <si>
    <t>Kötelező tárgyak</t>
  </si>
  <si>
    <t>Összesen</t>
  </si>
  <si>
    <t>Parádi-Dolgos Anett</t>
  </si>
  <si>
    <t>Kőműves Zsolt</t>
  </si>
  <si>
    <t>Szakkollégiumi tevékenység</t>
  </si>
  <si>
    <t>Varga József</t>
  </si>
  <si>
    <t>Számvitel és Jog</t>
  </si>
  <si>
    <t>Agrárgazdasági és Menedzsment</t>
  </si>
  <si>
    <t>Pénzügy és Közgazdaságtan</t>
  </si>
  <si>
    <t>Regionális Tudományok és Statisztika</t>
  </si>
  <si>
    <t>Nemzetközi Gazdasági Kapcsolatok</t>
  </si>
  <si>
    <t>Regionális Gazdasági- és Statisztika</t>
  </si>
  <si>
    <t>Képzés Összesen</t>
  </si>
  <si>
    <t>Érvényes: 2014. szeptembertől</t>
  </si>
  <si>
    <t>Szente Viktória</t>
  </si>
  <si>
    <t>Alvincz József</t>
  </si>
  <si>
    <t>Borbély Csaba</t>
  </si>
  <si>
    <t>Agrármarketing</t>
  </si>
  <si>
    <t>Képzési program (KPR) kódja: 3MLVA14</t>
  </si>
  <si>
    <t>Mezei Ceilia</t>
  </si>
  <si>
    <t>Horváthné Kovács Bernadett</t>
  </si>
  <si>
    <t>Levelező tanulmányi rend</t>
  </si>
  <si>
    <t>Élelmiszer-marketing stratégiák</t>
  </si>
  <si>
    <t>Gazdasági jog 2.</t>
  </si>
  <si>
    <t>3MMAF1FJM00011</t>
  </si>
  <si>
    <t>3MAMT1VEG00100</t>
  </si>
  <si>
    <t>3MMAR1KUK00000-2</t>
  </si>
  <si>
    <t>3MSZJ1GJO00001</t>
  </si>
  <si>
    <t>2MTTU1VSZ00000</t>
  </si>
  <si>
    <t>3BAMT1EEM00000-3</t>
  </si>
  <si>
    <t>3MAMT1EUA00001</t>
  </si>
  <si>
    <t>3MRTS1TFJ00000</t>
  </si>
  <si>
    <t>3MMAR1EGM00000</t>
  </si>
  <si>
    <t>3MRTS2RPM00000</t>
  </si>
  <si>
    <t>3MRTS1IVF00000</t>
  </si>
  <si>
    <t>3Mpkg2kga00002</t>
  </si>
  <si>
    <t>3MAMT1VIA00000</t>
  </si>
  <si>
    <t>3MINF1TIF00014-2</t>
  </si>
  <si>
    <t>3MAMT1AGA00011</t>
  </si>
  <si>
    <t>3MRTS1RIM00000</t>
  </si>
  <si>
    <t>3MRTS1HGV00000</t>
  </si>
  <si>
    <t>3MMAR1RTM00000</t>
  </si>
  <si>
    <t>3MAMT1VHK00000</t>
  </si>
  <si>
    <t>3MRTS1VPM00000</t>
  </si>
  <si>
    <t>3MNGK1GTT00014-4</t>
  </si>
  <si>
    <t>3MRTS1SZT00000</t>
  </si>
  <si>
    <t>3MAMT1KÖZ00000</t>
  </si>
  <si>
    <t>3MTKT1KTG00014</t>
  </si>
  <si>
    <t>3MMAR1EMS00000</t>
  </si>
  <si>
    <t>3M0001ss100001-3</t>
  </si>
  <si>
    <t>3M0001SS200000-4</t>
  </si>
  <si>
    <t>3MAMT1SZI00000</t>
  </si>
  <si>
    <t>3MINF3AIR00014</t>
  </si>
  <si>
    <t>3MMAF3SZP00000</t>
  </si>
  <si>
    <t>3MRTS3KGT00000</t>
  </si>
  <si>
    <t>3bpkg3szk00000-2</t>
  </si>
  <si>
    <t>3MMAR3AGR00000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</si>
</sst>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/>
    <xf numFmtId="0" fontId="7" fillId="0" borderId="0" xfId="0" applyFont="1" applyFill="1"/>
    <xf numFmtId="0" fontId="4" fillId="0" borderId="5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left" vertical="center"/>
    </xf>
    <xf numFmtId="0" fontId="4" fillId="2" borderId="22" xfId="0" applyFont="1" applyFill="1" applyBorder="1"/>
    <xf numFmtId="0" fontId="4" fillId="2" borderId="22" xfId="0" applyFont="1" applyFill="1" applyBorder="1" applyAlignment="1">
      <alignment horizontal="left" vertical="center"/>
    </xf>
    <xf numFmtId="0" fontId="4" fillId="2" borderId="32" xfId="0" applyFont="1" applyFill="1" applyBorder="1"/>
    <xf numFmtId="0" fontId="4" fillId="0" borderId="30" xfId="0" applyFont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4" fillId="0" borderId="3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0" xfId="0" applyFont="1" applyFill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16" xfId="0" applyFont="1" applyBorder="1"/>
    <xf numFmtId="0" fontId="4" fillId="0" borderId="0" xfId="0" applyFont="1" applyBorder="1"/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36" xfId="0" applyFont="1" applyFill="1" applyBorder="1" applyAlignment="1">
      <alignment horizontal="left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0" fontId="5" fillId="3" borderId="31" xfId="0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 shrinkToFit="1"/>
    </xf>
    <xf numFmtId="1" fontId="5" fillId="2" borderId="32" xfId="0" applyNumberFormat="1" applyFont="1" applyFill="1" applyBorder="1" applyAlignment="1">
      <alignment horizontal="center" vertical="center" shrinkToFit="1"/>
    </xf>
    <xf numFmtId="0" fontId="5" fillId="2" borderId="22" xfId="0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47" xfId="0" applyFont="1" applyFill="1" applyBorder="1" applyAlignment="1">
      <alignment horizontal="center"/>
    </xf>
    <xf numFmtId="0" fontId="5" fillId="2" borderId="48" xfId="0" applyFont="1" applyFill="1" applyBorder="1" applyAlignment="1">
      <alignment horizontal="center"/>
    </xf>
    <xf numFmtId="0" fontId="5" fillId="2" borderId="49" xfId="0" applyFont="1" applyFill="1" applyBorder="1" applyAlignment="1">
      <alignment horizontal="center"/>
    </xf>
    <xf numFmtId="0" fontId="5" fillId="2" borderId="50" xfId="0" applyFont="1" applyFill="1" applyBorder="1" applyAlignment="1">
      <alignment horizontal="center"/>
    </xf>
    <xf numFmtId="0" fontId="4" fillId="5" borderId="10" xfId="0" applyFont="1" applyFill="1" applyBorder="1"/>
    <xf numFmtId="0" fontId="4" fillId="5" borderId="3" xfId="0" applyFont="1" applyFill="1" applyBorder="1" applyAlignment="1">
      <alignment horizontal="left"/>
    </xf>
    <xf numFmtId="49" fontId="4" fillId="5" borderId="35" xfId="0" applyNumberFormat="1" applyFont="1" applyFill="1" applyBorder="1" applyAlignment="1">
      <alignment horizontal="center" vertical="center" shrinkToFit="1"/>
    </xf>
    <xf numFmtId="0" fontId="7" fillId="5" borderId="18" xfId="0" applyFont="1" applyFill="1" applyBorder="1"/>
    <xf numFmtId="0" fontId="7" fillId="5" borderId="19" xfId="0" applyFont="1" applyFill="1" applyBorder="1"/>
    <xf numFmtId="0" fontId="7" fillId="5" borderId="20" xfId="0" applyFont="1" applyFill="1" applyBorder="1"/>
    <xf numFmtId="0" fontId="4" fillId="5" borderId="19" xfId="0" applyFont="1" applyFill="1" applyBorder="1" applyAlignment="1">
      <alignment horizontal="center"/>
    </xf>
    <xf numFmtId="0" fontId="4" fillId="5" borderId="30" xfId="0" applyFont="1" applyFill="1" applyBorder="1" applyAlignment="1">
      <alignment horizontal="left"/>
    </xf>
    <xf numFmtId="0" fontId="7" fillId="5" borderId="0" xfId="0" applyFont="1" applyFill="1"/>
    <xf numFmtId="0" fontId="4" fillId="5" borderId="16" xfId="0" applyFont="1" applyFill="1" applyBorder="1"/>
    <xf numFmtId="0" fontId="6" fillId="0" borderId="11" xfId="0" applyFont="1" applyBorder="1" applyAlignment="1">
      <alignment horizontal="center" vertical="center" shrinkToFit="1"/>
    </xf>
    <xf numFmtId="0" fontId="4" fillId="6" borderId="32" xfId="0" applyFont="1" applyFill="1" applyBorder="1"/>
    <xf numFmtId="0" fontId="4" fillId="6" borderId="3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left"/>
    </xf>
    <xf numFmtId="0" fontId="5" fillId="6" borderId="22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 vertical="center"/>
    </xf>
    <xf numFmtId="0" fontId="4" fillId="5" borderId="21" xfId="0" applyFont="1" applyFill="1" applyBorder="1" applyAlignment="1">
      <alignment horizontal="center"/>
    </xf>
    <xf numFmtId="0" fontId="7" fillId="5" borderId="21" xfId="0" applyFont="1" applyFill="1" applyBorder="1"/>
    <xf numFmtId="0" fontId="4" fillId="5" borderId="30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7" borderId="43" xfId="0" applyFont="1" applyFill="1" applyBorder="1"/>
    <xf numFmtId="0" fontId="4" fillId="7" borderId="3" xfId="0" applyFont="1" applyFill="1" applyBorder="1" applyAlignment="1">
      <alignment vertical="center"/>
    </xf>
    <xf numFmtId="49" fontId="4" fillId="7" borderId="3" xfId="0" applyNumberFormat="1" applyFont="1" applyFill="1" applyBorder="1" applyAlignment="1">
      <alignment horizontal="center" vertical="center" shrinkToFit="1"/>
    </xf>
    <xf numFmtId="0" fontId="4" fillId="7" borderId="18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7" borderId="52" xfId="0" applyFont="1" applyFill="1" applyBorder="1" applyAlignment="1">
      <alignment horizontal="center"/>
    </xf>
    <xf numFmtId="0" fontId="4" fillId="7" borderId="7" xfId="0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0" fontId="4" fillId="7" borderId="9" xfId="0" applyFont="1" applyFill="1" applyBorder="1" applyAlignment="1">
      <alignment vertical="center"/>
    </xf>
    <xf numFmtId="0" fontId="4" fillId="7" borderId="30" xfId="0" applyFont="1" applyFill="1" applyBorder="1" applyAlignment="1">
      <alignment horizontal="left" vertical="center"/>
    </xf>
    <xf numFmtId="0" fontId="4" fillId="7" borderId="37" xfId="0" applyFont="1" applyFill="1" applyBorder="1"/>
    <xf numFmtId="0" fontId="4" fillId="7" borderId="0" xfId="0" applyFont="1" applyFill="1"/>
    <xf numFmtId="0" fontId="4" fillId="7" borderId="10" xfId="0" applyFont="1" applyFill="1" applyBorder="1"/>
    <xf numFmtId="0" fontId="4" fillId="7" borderId="1" xfId="0" applyFont="1" applyFill="1" applyBorder="1" applyAlignment="1">
      <alignment vertical="center"/>
    </xf>
    <xf numFmtId="49" fontId="4" fillId="7" borderId="1" xfId="0" applyNumberFormat="1" applyFont="1" applyFill="1" applyBorder="1" applyAlignment="1">
      <alignment horizontal="center" vertical="center" shrinkToFit="1"/>
    </xf>
    <xf numFmtId="0" fontId="4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7" xfId="0" applyFont="1" applyFill="1" applyBorder="1" applyAlignment="1">
      <alignment vertical="center"/>
    </xf>
    <xf numFmtId="0" fontId="4" fillId="7" borderId="51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left" vertical="center"/>
    </xf>
    <xf numFmtId="0" fontId="4" fillId="7" borderId="1" xfId="0" applyFont="1" applyFill="1" applyBorder="1"/>
    <xf numFmtId="0" fontId="4" fillId="7" borderId="3" xfId="0" applyFont="1" applyFill="1" applyBorder="1" applyAlignment="1">
      <alignment horizontal="left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7" borderId="12" xfId="0" applyFont="1" applyFill="1" applyBorder="1"/>
    <xf numFmtId="0" fontId="4" fillId="7" borderId="5" xfId="0" applyFont="1" applyFill="1" applyBorder="1"/>
    <xf numFmtId="0" fontId="4" fillId="7" borderId="6" xfId="0" applyFont="1" applyFill="1" applyBorder="1"/>
    <xf numFmtId="0" fontId="4" fillId="7" borderId="14" xfId="0" applyFont="1" applyFill="1" applyBorder="1" applyAlignment="1">
      <alignment horizontal="center"/>
    </xf>
    <xf numFmtId="0" fontId="4" fillId="7" borderId="3" xfId="0" applyFont="1" applyFill="1" applyBorder="1"/>
    <xf numFmtId="0" fontId="7" fillId="7" borderId="0" xfId="0" applyFont="1" applyFill="1"/>
    <xf numFmtId="0" fontId="4" fillId="7" borderId="17" xfId="0" applyFont="1" applyFill="1" applyBorder="1" applyAlignment="1">
      <alignment horizontal="left"/>
    </xf>
    <xf numFmtId="0" fontId="4" fillId="7" borderId="20" xfId="0" applyFont="1" applyFill="1" applyBorder="1" applyAlignment="1">
      <alignment horizontal="center"/>
    </xf>
    <xf numFmtId="0" fontId="4" fillId="7" borderId="18" xfId="0" applyFont="1" applyFill="1" applyBorder="1"/>
    <xf numFmtId="0" fontId="4" fillId="7" borderId="19" xfId="0" applyFont="1" applyFill="1" applyBorder="1"/>
    <xf numFmtId="0" fontId="4" fillId="7" borderId="15" xfId="0" applyFont="1" applyFill="1" applyBorder="1" applyAlignment="1">
      <alignment horizontal="center"/>
    </xf>
    <xf numFmtId="0" fontId="4" fillId="7" borderId="20" xfId="0" applyFont="1" applyFill="1" applyBorder="1"/>
    <xf numFmtId="0" fontId="4" fillId="7" borderId="16" xfId="0" applyFont="1" applyFill="1" applyBorder="1" applyAlignment="1">
      <alignment horizontal="left"/>
    </xf>
    <xf numFmtId="0" fontId="4" fillId="7" borderId="16" xfId="0" applyFont="1" applyFill="1" applyBorder="1"/>
    <xf numFmtId="0" fontId="4" fillId="7" borderId="6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/>
    </xf>
    <xf numFmtId="0" fontId="4" fillId="7" borderId="10" xfId="0" applyFont="1" applyFill="1" applyBorder="1" applyAlignment="1">
      <alignment horizontal="left"/>
    </xf>
    <xf numFmtId="0" fontId="4" fillId="7" borderId="23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7" borderId="24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24" xfId="0" applyFont="1" applyFill="1" applyBorder="1"/>
    <xf numFmtId="0" fontId="4" fillId="7" borderId="15" xfId="0" applyFont="1" applyFill="1" applyBorder="1"/>
    <xf numFmtId="0" fontId="4" fillId="7" borderId="26" xfId="0" applyFont="1" applyFill="1" applyBorder="1"/>
    <xf numFmtId="0" fontId="4" fillId="7" borderId="27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 vertical="center"/>
    </xf>
    <xf numFmtId="1" fontId="5" fillId="7" borderId="34" xfId="0" applyNumberFormat="1" applyFont="1" applyFill="1" applyBorder="1" applyAlignment="1">
      <alignment horizontal="center" vertical="center" shrinkToFit="1"/>
    </xf>
    <xf numFmtId="0" fontId="4" fillId="7" borderId="12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7" borderId="14" xfId="0" applyFont="1" applyFill="1" applyBorder="1"/>
    <xf numFmtId="0" fontId="5" fillId="7" borderId="4" xfId="0" applyFont="1" applyFill="1" applyBorder="1" applyAlignment="1">
      <alignment horizontal="center" vertical="center"/>
    </xf>
    <xf numFmtId="49" fontId="4" fillId="7" borderId="35" xfId="0" applyNumberFormat="1" applyFont="1" applyFill="1" applyBorder="1" applyAlignment="1">
      <alignment horizontal="center" vertical="center" shrinkToFit="1"/>
    </xf>
    <xf numFmtId="0" fontId="7" fillId="7" borderId="12" xfId="0" applyFont="1" applyFill="1" applyBorder="1"/>
    <xf numFmtId="0" fontId="7" fillId="7" borderId="5" xfId="0" applyFont="1" applyFill="1" applyBorder="1"/>
    <xf numFmtId="0" fontId="7" fillId="7" borderId="14" xfId="0" applyFont="1" applyFill="1" applyBorder="1"/>
    <xf numFmtId="0" fontId="4" fillId="7" borderId="4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left"/>
    </xf>
    <xf numFmtId="0" fontId="4" fillId="7" borderId="13" xfId="0" applyFont="1" applyFill="1" applyBorder="1"/>
    <xf numFmtId="0" fontId="4" fillId="7" borderId="3" xfId="0" applyFont="1" applyFill="1" applyBorder="1" applyAlignment="1">
      <alignment shrinkToFit="1"/>
    </xf>
    <xf numFmtId="0" fontId="4" fillId="7" borderId="17" xfId="0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0" fontId="4" fillId="7" borderId="7" xfId="0" applyFont="1" applyFill="1" applyBorder="1"/>
    <xf numFmtId="0" fontId="4" fillId="7" borderId="8" xfId="0" applyFont="1" applyFill="1" applyBorder="1"/>
    <xf numFmtId="0" fontId="4" fillId="7" borderId="9" xfId="0" applyFont="1" applyFill="1" applyBorder="1"/>
    <xf numFmtId="0" fontId="4" fillId="7" borderId="42" xfId="0" applyFont="1" applyFill="1" applyBorder="1" applyAlignment="1">
      <alignment horizontal="left"/>
    </xf>
    <xf numFmtId="0" fontId="4" fillId="7" borderId="10" xfId="0" applyFont="1" applyFill="1" applyBorder="1" applyAlignment="1">
      <alignment vertical="center"/>
    </xf>
    <xf numFmtId="0" fontId="4" fillId="7" borderId="28" xfId="0" applyFont="1" applyFill="1" applyBorder="1"/>
    <xf numFmtId="0" fontId="4" fillId="7" borderId="30" xfId="0" applyFont="1" applyFill="1" applyBorder="1" applyAlignment="1">
      <alignment horizontal="left"/>
    </xf>
    <xf numFmtId="0" fontId="2" fillId="3" borderId="31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4" fillId="0" borderId="45" xfId="0" applyFont="1" applyBorder="1"/>
    <xf numFmtId="0" fontId="4" fillId="0" borderId="2" xfId="0" applyFont="1" applyBorder="1"/>
    <xf numFmtId="0" fontId="5" fillId="0" borderId="29" xfId="0" applyFont="1" applyBorder="1" applyAlignment="1">
      <alignment horizontal="center" vertical="center"/>
    </xf>
    <xf numFmtId="0" fontId="4" fillId="0" borderId="43" xfId="0" applyFont="1" applyBorder="1"/>
    <xf numFmtId="0" fontId="4" fillId="0" borderId="33" xfId="0" applyFont="1" applyBorder="1"/>
    <xf numFmtId="0" fontId="5" fillId="4" borderId="31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63"/>
  <sheetViews>
    <sheetView tabSelected="1" topLeftCell="A22" zoomScaleNormal="100" workbookViewId="0">
      <selection activeCell="A43" sqref="A43:XFD43"/>
    </sheetView>
  </sheetViews>
  <sheetFormatPr defaultRowHeight="12.75" x14ac:dyDescent="0.2"/>
  <cols>
    <col min="1" max="1" width="20.28515625" style="2" customWidth="1"/>
    <col min="2" max="2" width="59.7109375" style="2" bestFit="1" customWidth="1"/>
    <col min="3" max="3" width="25.5703125" style="3" bestFit="1" customWidth="1"/>
    <col min="4" max="4" width="4.7109375" style="2" customWidth="1"/>
    <col min="5" max="5" width="6.7109375" style="2" customWidth="1"/>
    <col min="6" max="6" width="5.140625" style="2" customWidth="1"/>
    <col min="7" max="7" width="3.5703125" style="2" customWidth="1"/>
    <col min="8" max="8" width="6.7109375" style="2" customWidth="1"/>
    <col min="9" max="9" width="6.140625" style="2" customWidth="1"/>
    <col min="10" max="10" width="5.28515625" style="2" customWidth="1"/>
    <col min="11" max="11" width="6.7109375" style="2" customWidth="1"/>
    <col min="12" max="12" width="5.140625" style="2" customWidth="1"/>
    <col min="13" max="13" width="3.28515625" style="2" customWidth="1"/>
    <col min="14" max="14" width="6.7109375" style="2" customWidth="1"/>
    <col min="15" max="15" width="5.140625" style="2" customWidth="1"/>
    <col min="16" max="16" width="35.7109375" style="4" customWidth="1"/>
    <col min="17" max="17" width="22.140625" style="15" bestFit="1" customWidth="1"/>
    <col min="18" max="16384" width="9.140625" style="15"/>
  </cols>
  <sheetData>
    <row r="1" spans="1:17" ht="18" x14ac:dyDescent="0.2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 ht="15.75" x14ac:dyDescent="0.2">
      <c r="A2" s="174" t="s">
        <v>90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7" ht="15.75" x14ac:dyDescent="0.2">
      <c r="A3" s="174" t="s">
        <v>93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</row>
    <row r="4" spans="1:17" ht="14.25" x14ac:dyDescent="0.2">
      <c r="A4" s="175" t="s">
        <v>85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6" spans="1:17" ht="13.5" thickBot="1" x14ac:dyDescent="0.25"/>
    <row r="7" spans="1:17" ht="15" thickBot="1" x14ac:dyDescent="0.25">
      <c r="A7" s="1"/>
      <c r="B7" s="47" t="s">
        <v>1</v>
      </c>
      <c r="C7" s="48" t="s">
        <v>69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7" ht="14.25" x14ac:dyDescent="0.2">
      <c r="A8" s="1"/>
      <c r="B8" s="5" t="s">
        <v>2</v>
      </c>
      <c r="C8" s="6">
        <f>C25</f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4.25" x14ac:dyDescent="0.2">
      <c r="A9" s="1"/>
      <c r="B9" s="7" t="s">
        <v>3</v>
      </c>
      <c r="C9" s="8">
        <f>C49</f>
        <v>94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ht="15" thickBot="1" x14ac:dyDescent="0.25">
      <c r="A10" s="1"/>
      <c r="B10" s="7" t="s">
        <v>4</v>
      </c>
      <c r="C10" s="8">
        <f>C56</f>
        <v>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ht="13.5" thickBot="1" x14ac:dyDescent="0.25">
      <c r="B11" s="50" t="s">
        <v>70</v>
      </c>
      <c r="C11" s="49">
        <f>SUM(C8:C10)</f>
        <v>120</v>
      </c>
    </row>
    <row r="13" spans="1:17" ht="13.5" thickBot="1" x14ac:dyDescent="0.25"/>
    <row r="14" spans="1:17" s="9" customFormat="1" x14ac:dyDescent="0.2">
      <c r="A14" s="166" t="s">
        <v>5</v>
      </c>
      <c r="B14" s="166" t="s">
        <v>6</v>
      </c>
      <c r="C14" s="176" t="s">
        <v>7</v>
      </c>
      <c r="D14" s="163" t="s">
        <v>8</v>
      </c>
      <c r="E14" s="164"/>
      <c r="F14" s="165"/>
      <c r="G14" s="163" t="s">
        <v>9</v>
      </c>
      <c r="H14" s="164"/>
      <c r="I14" s="165"/>
      <c r="J14" s="163" t="s">
        <v>10</v>
      </c>
      <c r="K14" s="164"/>
      <c r="L14" s="165"/>
      <c r="M14" s="163" t="s">
        <v>11</v>
      </c>
      <c r="N14" s="164"/>
      <c r="O14" s="165"/>
      <c r="P14" s="166" t="s">
        <v>12</v>
      </c>
      <c r="Q14" s="177" t="s">
        <v>71</v>
      </c>
    </row>
    <row r="15" spans="1:17" s="9" customFormat="1" x14ac:dyDescent="0.2">
      <c r="A15" s="167"/>
      <c r="B15" s="180"/>
      <c r="C15" s="167"/>
      <c r="D15" s="67" t="s">
        <v>13</v>
      </c>
      <c r="E15" s="10" t="s">
        <v>14</v>
      </c>
      <c r="F15" s="11" t="s">
        <v>15</v>
      </c>
      <c r="G15" s="67" t="s">
        <v>13</v>
      </c>
      <c r="H15" s="10" t="s">
        <v>14</v>
      </c>
      <c r="I15" s="11" t="s">
        <v>15</v>
      </c>
      <c r="J15" s="67" t="s">
        <v>13</v>
      </c>
      <c r="K15" s="10" t="s">
        <v>14</v>
      </c>
      <c r="L15" s="11" t="s">
        <v>15</v>
      </c>
      <c r="M15" s="67" t="s">
        <v>13</v>
      </c>
      <c r="N15" s="10" t="s">
        <v>14</v>
      </c>
      <c r="O15" s="11" t="s">
        <v>15</v>
      </c>
      <c r="P15" s="167"/>
      <c r="Q15" s="178"/>
    </row>
    <row r="16" spans="1:17" s="9" customFormat="1" ht="13.5" thickBot="1" x14ac:dyDescent="0.25">
      <c r="A16" s="168"/>
      <c r="B16" s="181"/>
      <c r="C16" s="168"/>
      <c r="D16" s="12"/>
      <c r="E16" s="13"/>
      <c r="F16" s="14"/>
      <c r="G16" s="12"/>
      <c r="H16" s="13"/>
      <c r="I16" s="14"/>
      <c r="J16" s="12"/>
      <c r="K16" s="13"/>
      <c r="L16" s="14"/>
      <c r="M16" s="12"/>
      <c r="N16" s="13"/>
      <c r="O16" s="14"/>
      <c r="P16" s="168"/>
      <c r="Q16" s="179"/>
    </row>
    <row r="17" spans="1:17" ht="16.5" thickBot="1" x14ac:dyDescent="0.25">
      <c r="A17" s="160" t="s">
        <v>72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72"/>
    </row>
    <row r="18" spans="1:17" s="16" customFormat="1" ht="12.75" customHeight="1" thickBot="1" x14ac:dyDescent="0.25">
      <c r="A18" s="169" t="s">
        <v>2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1"/>
    </row>
    <row r="19" spans="1:17" s="115" customFormat="1" ht="12.75" customHeight="1" x14ac:dyDescent="0.2">
      <c r="A19" s="95" t="s">
        <v>96</v>
      </c>
      <c r="B19" s="126" t="s">
        <v>16</v>
      </c>
      <c r="C19" s="127"/>
      <c r="D19" s="98"/>
      <c r="E19" s="120"/>
      <c r="F19" s="128"/>
      <c r="G19" s="129">
        <v>9</v>
      </c>
      <c r="H19" s="120" t="s">
        <v>17</v>
      </c>
      <c r="I19" s="130">
        <v>3</v>
      </c>
      <c r="J19" s="131"/>
      <c r="K19" s="132"/>
      <c r="L19" s="133"/>
      <c r="M19" s="134"/>
      <c r="N19" s="120"/>
      <c r="O19" s="128"/>
      <c r="P19" s="126" t="s">
        <v>65</v>
      </c>
      <c r="Q19" s="95" t="s">
        <v>50</v>
      </c>
    </row>
    <row r="20" spans="1:17" s="115" customFormat="1" ht="12.75" customHeight="1" x14ac:dyDescent="0.2">
      <c r="A20" s="95" t="s">
        <v>97</v>
      </c>
      <c r="B20" s="105" t="s">
        <v>18</v>
      </c>
      <c r="C20" s="106"/>
      <c r="D20" s="107"/>
      <c r="E20" s="108"/>
      <c r="F20" s="124"/>
      <c r="G20" s="107">
        <v>9</v>
      </c>
      <c r="H20" s="108" t="s">
        <v>19</v>
      </c>
      <c r="I20" s="109">
        <v>4</v>
      </c>
      <c r="J20" s="110"/>
      <c r="K20" s="111"/>
      <c r="L20" s="112"/>
      <c r="M20" s="113"/>
      <c r="N20" s="108"/>
      <c r="O20" s="124"/>
      <c r="P20" s="105" t="s">
        <v>79</v>
      </c>
      <c r="Q20" s="114" t="s">
        <v>51</v>
      </c>
    </row>
    <row r="21" spans="1:17" s="115" customFormat="1" ht="12.75" customHeight="1" x14ac:dyDescent="0.2">
      <c r="A21" s="95" t="s">
        <v>98</v>
      </c>
      <c r="B21" s="105" t="s">
        <v>20</v>
      </c>
      <c r="C21" s="106"/>
      <c r="D21" s="107"/>
      <c r="E21" s="108"/>
      <c r="F21" s="124"/>
      <c r="G21" s="107">
        <v>9</v>
      </c>
      <c r="H21" s="108" t="s">
        <v>17</v>
      </c>
      <c r="I21" s="109">
        <v>3</v>
      </c>
      <c r="J21" s="110"/>
      <c r="K21" s="111"/>
      <c r="L21" s="112"/>
      <c r="M21" s="113"/>
      <c r="N21" s="108"/>
      <c r="O21" s="124"/>
      <c r="P21" s="105" t="s">
        <v>24</v>
      </c>
      <c r="Q21" s="114" t="s">
        <v>86</v>
      </c>
    </row>
    <row r="22" spans="1:17" s="115" customFormat="1" ht="12.75" customHeight="1" x14ac:dyDescent="0.2">
      <c r="A22" s="95" t="s">
        <v>99</v>
      </c>
      <c r="B22" s="105" t="s">
        <v>95</v>
      </c>
      <c r="C22" s="106"/>
      <c r="D22" s="107"/>
      <c r="E22" s="108"/>
      <c r="F22" s="124"/>
      <c r="G22" s="107">
        <v>9</v>
      </c>
      <c r="H22" s="108" t="s">
        <v>19</v>
      </c>
      <c r="I22" s="109">
        <v>3</v>
      </c>
      <c r="J22" s="110"/>
      <c r="K22" s="111"/>
      <c r="L22" s="112"/>
      <c r="M22" s="113"/>
      <c r="N22" s="108"/>
      <c r="O22" s="124"/>
      <c r="P22" s="105" t="s">
        <v>78</v>
      </c>
      <c r="Q22" s="114" t="s">
        <v>52</v>
      </c>
    </row>
    <row r="23" spans="1:17" s="115" customFormat="1" ht="12.75" customHeight="1" x14ac:dyDescent="0.2">
      <c r="A23" s="95" t="s">
        <v>100</v>
      </c>
      <c r="B23" s="105" t="s">
        <v>21</v>
      </c>
      <c r="C23" s="106"/>
      <c r="D23" s="107">
        <v>9</v>
      </c>
      <c r="E23" s="108" t="s">
        <v>19</v>
      </c>
      <c r="F23" s="124">
        <v>3</v>
      </c>
      <c r="G23" s="107"/>
      <c r="H23" s="108"/>
      <c r="I23" s="109"/>
      <c r="J23" s="110"/>
      <c r="K23" s="111"/>
      <c r="L23" s="112"/>
      <c r="M23" s="113"/>
      <c r="N23" s="108"/>
      <c r="O23" s="124"/>
      <c r="P23" s="105" t="s">
        <v>37</v>
      </c>
      <c r="Q23" s="114" t="s">
        <v>47</v>
      </c>
    </row>
    <row r="24" spans="1:17" s="115" customFormat="1" ht="12.75" customHeight="1" thickBot="1" x14ac:dyDescent="0.25">
      <c r="A24" s="95" t="s">
        <v>101</v>
      </c>
      <c r="B24" s="122" t="s">
        <v>46</v>
      </c>
      <c r="C24" s="151"/>
      <c r="D24" s="85"/>
      <c r="E24" s="83"/>
      <c r="F24" s="152"/>
      <c r="G24" s="82"/>
      <c r="H24" s="83"/>
      <c r="I24" s="117"/>
      <c r="J24" s="153"/>
      <c r="K24" s="154"/>
      <c r="L24" s="155"/>
      <c r="M24" s="86">
        <v>9</v>
      </c>
      <c r="N24" s="108" t="s">
        <v>19</v>
      </c>
      <c r="O24" s="152">
        <v>4</v>
      </c>
      <c r="P24" s="122" t="s">
        <v>79</v>
      </c>
      <c r="Q24" s="123" t="s">
        <v>53</v>
      </c>
    </row>
    <row r="25" spans="1:17" s="16" customFormat="1" ht="13.5" thickBot="1" x14ac:dyDescent="0.25">
      <c r="A25" s="28"/>
      <c r="B25" s="51" t="s">
        <v>73</v>
      </c>
      <c r="C25" s="29">
        <f>F25+I25+L25+O25</f>
        <v>20</v>
      </c>
      <c r="D25" s="53">
        <f t="shared" ref="D25:O25" si="0">SUM(D19:D24)</f>
        <v>9</v>
      </c>
      <c r="E25" s="54"/>
      <c r="F25" s="55">
        <f t="shared" si="0"/>
        <v>3</v>
      </c>
      <c r="G25" s="53">
        <f t="shared" si="0"/>
        <v>36</v>
      </c>
      <c r="H25" s="54"/>
      <c r="I25" s="55">
        <f t="shared" si="0"/>
        <v>13</v>
      </c>
      <c r="J25" s="53"/>
      <c r="K25" s="54"/>
      <c r="L25" s="55"/>
      <c r="M25" s="53">
        <f t="shared" si="0"/>
        <v>9</v>
      </c>
      <c r="N25" s="54"/>
      <c r="O25" s="55">
        <f t="shared" si="0"/>
        <v>4</v>
      </c>
      <c r="P25" s="30"/>
      <c r="Q25" s="31"/>
    </row>
    <row r="26" spans="1:17" s="16" customFormat="1" ht="12.75" customHeight="1" thickBot="1" x14ac:dyDescent="0.25">
      <c r="A26" s="169" t="s">
        <v>3</v>
      </c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1"/>
    </row>
    <row r="27" spans="1:17" s="115" customFormat="1" ht="12.75" customHeight="1" x14ac:dyDescent="0.2">
      <c r="A27" s="95" t="s">
        <v>102</v>
      </c>
      <c r="B27" s="126" t="s">
        <v>68</v>
      </c>
      <c r="C27" s="127"/>
      <c r="D27" s="129"/>
      <c r="E27" s="120"/>
      <c r="F27" s="130"/>
      <c r="G27" s="131"/>
      <c r="H27" s="132"/>
      <c r="I27" s="133"/>
      <c r="J27" s="131"/>
      <c r="K27" s="132"/>
      <c r="L27" s="133"/>
      <c r="M27" s="134">
        <v>20</v>
      </c>
      <c r="N27" s="120" t="s">
        <v>19</v>
      </c>
      <c r="O27" s="128">
        <v>5</v>
      </c>
      <c r="P27" s="156" t="s">
        <v>79</v>
      </c>
      <c r="Q27" s="95" t="s">
        <v>48</v>
      </c>
    </row>
    <row r="28" spans="1:17" s="115" customFormat="1" ht="12.75" customHeight="1" x14ac:dyDescent="0.2">
      <c r="A28" s="95" t="s">
        <v>103</v>
      </c>
      <c r="B28" s="105" t="s">
        <v>22</v>
      </c>
      <c r="C28" s="148"/>
      <c r="D28" s="107"/>
      <c r="E28" s="108"/>
      <c r="F28" s="109"/>
      <c r="G28" s="107">
        <v>9</v>
      </c>
      <c r="H28" s="108" t="s">
        <v>19</v>
      </c>
      <c r="I28" s="124">
        <v>3</v>
      </c>
      <c r="J28" s="110"/>
      <c r="K28" s="111"/>
      <c r="L28" s="112"/>
      <c r="M28" s="113"/>
      <c r="N28" s="108"/>
      <c r="O28" s="124"/>
      <c r="P28" s="105" t="s">
        <v>81</v>
      </c>
      <c r="Q28" s="114" t="s">
        <v>91</v>
      </c>
    </row>
    <row r="29" spans="1:17" s="115" customFormat="1" ht="12.75" customHeight="1" x14ac:dyDescent="0.2">
      <c r="A29" s="95" t="s">
        <v>104</v>
      </c>
      <c r="B29" s="105" t="s">
        <v>23</v>
      </c>
      <c r="C29" s="106"/>
      <c r="D29" s="107">
        <v>20</v>
      </c>
      <c r="E29" s="108" t="s">
        <v>19</v>
      </c>
      <c r="F29" s="109">
        <v>4</v>
      </c>
      <c r="G29" s="110"/>
      <c r="H29" s="111"/>
      <c r="I29" s="112"/>
      <c r="J29" s="110"/>
      <c r="K29" s="111"/>
      <c r="L29" s="112"/>
      <c r="M29" s="113"/>
      <c r="N29" s="108"/>
      <c r="O29" s="124"/>
      <c r="P29" s="125" t="s">
        <v>24</v>
      </c>
      <c r="Q29" s="114" t="s">
        <v>86</v>
      </c>
    </row>
    <row r="30" spans="1:17" s="115" customFormat="1" ht="12.75" customHeight="1" x14ac:dyDescent="0.2">
      <c r="A30" s="95" t="s">
        <v>105</v>
      </c>
      <c r="B30" s="105" t="s">
        <v>25</v>
      </c>
      <c r="C30" s="106"/>
      <c r="D30" s="107">
        <v>20</v>
      </c>
      <c r="E30" s="108" t="s">
        <v>19</v>
      </c>
      <c r="F30" s="109">
        <v>4</v>
      </c>
      <c r="G30" s="110"/>
      <c r="H30" s="111"/>
      <c r="I30" s="112"/>
      <c r="J30" s="110"/>
      <c r="K30" s="111"/>
      <c r="L30" s="112"/>
      <c r="M30" s="113"/>
      <c r="N30" s="108"/>
      <c r="O30" s="124"/>
      <c r="P30" s="105" t="s">
        <v>81</v>
      </c>
      <c r="Q30" s="114" t="s">
        <v>54</v>
      </c>
    </row>
    <row r="31" spans="1:17" s="115" customFormat="1" ht="12.75" customHeight="1" x14ac:dyDescent="0.2">
      <c r="A31" s="95" t="s">
        <v>106</v>
      </c>
      <c r="B31" s="105" t="s">
        <v>26</v>
      </c>
      <c r="C31" s="106"/>
      <c r="D31" s="107"/>
      <c r="E31" s="108"/>
      <c r="F31" s="109"/>
      <c r="G31" s="110"/>
      <c r="H31" s="111"/>
      <c r="I31" s="112"/>
      <c r="J31" s="110"/>
      <c r="K31" s="111"/>
      <c r="L31" s="112"/>
      <c r="M31" s="113">
        <v>20</v>
      </c>
      <c r="N31" s="108" t="s">
        <v>19</v>
      </c>
      <c r="O31" s="124">
        <v>5</v>
      </c>
      <c r="P31" s="105" t="s">
        <v>81</v>
      </c>
      <c r="Q31" s="114" t="s">
        <v>49</v>
      </c>
    </row>
    <row r="32" spans="1:17" s="115" customFormat="1" ht="12.75" customHeight="1" x14ac:dyDescent="0.2">
      <c r="A32" s="95" t="s">
        <v>107</v>
      </c>
      <c r="B32" s="105" t="s">
        <v>27</v>
      </c>
      <c r="C32" s="148"/>
      <c r="D32" s="107">
        <v>18</v>
      </c>
      <c r="E32" s="108" t="s">
        <v>19</v>
      </c>
      <c r="F32" s="109">
        <v>5</v>
      </c>
      <c r="G32" s="110"/>
      <c r="H32" s="111"/>
      <c r="I32" s="112"/>
      <c r="J32" s="110"/>
      <c r="K32" s="111"/>
      <c r="L32" s="112"/>
      <c r="M32" s="113"/>
      <c r="N32" s="108"/>
      <c r="O32" s="124"/>
      <c r="P32" s="125" t="s">
        <v>80</v>
      </c>
      <c r="Q32" s="114" t="s">
        <v>74</v>
      </c>
    </row>
    <row r="33" spans="1:144" s="115" customFormat="1" ht="12.75" customHeight="1" x14ac:dyDescent="0.2">
      <c r="A33" s="95" t="s">
        <v>108</v>
      </c>
      <c r="B33" s="105" t="s">
        <v>28</v>
      </c>
      <c r="C33" s="106"/>
      <c r="D33" s="107">
        <v>20</v>
      </c>
      <c r="E33" s="108" t="s">
        <v>19</v>
      </c>
      <c r="F33" s="109">
        <v>5</v>
      </c>
      <c r="G33" s="110"/>
      <c r="H33" s="111"/>
      <c r="I33" s="112"/>
      <c r="J33" s="110"/>
      <c r="K33" s="111"/>
      <c r="L33" s="112"/>
      <c r="M33" s="113"/>
      <c r="N33" s="108"/>
      <c r="O33" s="124"/>
      <c r="P33" s="125" t="s">
        <v>79</v>
      </c>
      <c r="Q33" s="114" t="s">
        <v>51</v>
      </c>
    </row>
    <row r="34" spans="1:144" s="115" customFormat="1" ht="12.75" customHeight="1" x14ac:dyDescent="0.2">
      <c r="A34" s="95" t="s">
        <v>109</v>
      </c>
      <c r="B34" s="157" t="s">
        <v>42</v>
      </c>
      <c r="C34" s="151"/>
      <c r="D34" s="82">
        <v>12</v>
      </c>
      <c r="E34" s="83" t="s">
        <v>17</v>
      </c>
      <c r="F34" s="117">
        <v>4</v>
      </c>
      <c r="G34" s="118"/>
      <c r="H34" s="119"/>
      <c r="I34" s="158"/>
      <c r="J34" s="118"/>
      <c r="K34" s="119"/>
      <c r="L34" s="158"/>
      <c r="M34" s="86"/>
      <c r="N34" s="83"/>
      <c r="O34" s="152"/>
      <c r="P34" s="159" t="s">
        <v>30</v>
      </c>
      <c r="Q34" s="123" t="s">
        <v>67</v>
      </c>
    </row>
    <row r="35" spans="1:144" s="115" customFormat="1" ht="12.75" customHeight="1" x14ac:dyDescent="0.2">
      <c r="A35" s="95" t="s">
        <v>110</v>
      </c>
      <c r="B35" s="105" t="s">
        <v>31</v>
      </c>
      <c r="C35" s="106"/>
      <c r="D35" s="107">
        <v>9</v>
      </c>
      <c r="E35" s="108" t="s">
        <v>19</v>
      </c>
      <c r="F35" s="109">
        <v>3</v>
      </c>
      <c r="G35" s="110"/>
      <c r="H35" s="111"/>
      <c r="I35" s="112"/>
      <c r="J35" s="113"/>
      <c r="K35" s="108"/>
      <c r="L35" s="109"/>
      <c r="M35" s="107"/>
      <c r="N35" s="108"/>
      <c r="O35" s="109"/>
      <c r="P35" s="105" t="s">
        <v>79</v>
      </c>
      <c r="Q35" s="114" t="s">
        <v>75</v>
      </c>
    </row>
    <row r="36" spans="1:144" s="115" customFormat="1" ht="12.75" customHeight="1" x14ac:dyDescent="0.2">
      <c r="A36" s="95" t="s">
        <v>111</v>
      </c>
      <c r="B36" s="105" t="s">
        <v>32</v>
      </c>
      <c r="C36" s="106"/>
      <c r="D36" s="107"/>
      <c r="E36" s="108"/>
      <c r="F36" s="109"/>
      <c r="G36" s="110"/>
      <c r="H36" s="111"/>
      <c r="I36" s="112"/>
      <c r="J36" s="141"/>
      <c r="K36" s="111"/>
      <c r="L36" s="149"/>
      <c r="M36" s="107">
        <v>12</v>
      </c>
      <c r="N36" s="108" t="s">
        <v>19</v>
      </c>
      <c r="O36" s="109">
        <v>3</v>
      </c>
      <c r="P36" s="105" t="s">
        <v>81</v>
      </c>
      <c r="Q36" s="114" t="s">
        <v>54</v>
      </c>
    </row>
    <row r="37" spans="1:144" s="115" customFormat="1" ht="12.75" customHeight="1" x14ac:dyDescent="0.2">
      <c r="A37" s="95" t="s">
        <v>112</v>
      </c>
      <c r="B37" s="105" t="s">
        <v>33</v>
      </c>
      <c r="C37" s="106"/>
      <c r="D37" s="107"/>
      <c r="E37" s="108"/>
      <c r="F37" s="109"/>
      <c r="G37" s="110"/>
      <c r="H37" s="111"/>
      <c r="I37" s="112"/>
      <c r="J37" s="141"/>
      <c r="K37" s="119"/>
      <c r="L37" s="149"/>
      <c r="M37" s="107">
        <v>12</v>
      </c>
      <c r="N37" s="120" t="s">
        <v>17</v>
      </c>
      <c r="O37" s="109">
        <v>3</v>
      </c>
      <c r="P37" s="105" t="s">
        <v>81</v>
      </c>
      <c r="Q37" s="114" t="s">
        <v>66</v>
      </c>
    </row>
    <row r="38" spans="1:144" s="115" customFormat="1" ht="12.75" customHeight="1" x14ac:dyDescent="0.2">
      <c r="A38" s="95" t="s">
        <v>113</v>
      </c>
      <c r="B38" s="105" t="s">
        <v>34</v>
      </c>
      <c r="C38" s="148"/>
      <c r="D38" s="107"/>
      <c r="E38" s="108"/>
      <c r="F38" s="109"/>
      <c r="G38" s="110"/>
      <c r="H38" s="111"/>
      <c r="I38" s="112"/>
      <c r="J38" s="113">
        <v>18</v>
      </c>
      <c r="K38" s="108" t="s">
        <v>19</v>
      </c>
      <c r="L38" s="109">
        <v>4</v>
      </c>
      <c r="M38" s="110"/>
      <c r="N38" s="111"/>
      <c r="O38" s="149"/>
      <c r="P38" s="105" t="s">
        <v>24</v>
      </c>
      <c r="Q38" s="114" t="s">
        <v>56</v>
      </c>
    </row>
    <row r="39" spans="1:144" s="115" customFormat="1" ht="12.75" customHeight="1" x14ac:dyDescent="0.2">
      <c r="A39" s="95" t="s">
        <v>114</v>
      </c>
      <c r="B39" s="105" t="s">
        <v>43</v>
      </c>
      <c r="C39" s="106"/>
      <c r="D39" s="107"/>
      <c r="E39" s="108"/>
      <c r="F39" s="109"/>
      <c r="G39" s="110"/>
      <c r="H39" s="111"/>
      <c r="I39" s="112"/>
      <c r="J39" s="113">
        <v>16</v>
      </c>
      <c r="K39" s="108" t="s">
        <v>19</v>
      </c>
      <c r="L39" s="109">
        <v>4</v>
      </c>
      <c r="M39" s="110"/>
      <c r="N39" s="111"/>
      <c r="O39" s="149"/>
      <c r="P39" s="105" t="s">
        <v>79</v>
      </c>
      <c r="Q39" s="114" t="s">
        <v>87</v>
      </c>
    </row>
    <row r="40" spans="1:144" s="115" customFormat="1" ht="12.75" customHeight="1" x14ac:dyDescent="0.2">
      <c r="A40" s="95" t="s">
        <v>115</v>
      </c>
      <c r="B40" s="105" t="s">
        <v>35</v>
      </c>
      <c r="C40" s="106"/>
      <c r="D40" s="107"/>
      <c r="E40" s="108"/>
      <c r="F40" s="109"/>
      <c r="G40" s="110"/>
      <c r="H40" s="111"/>
      <c r="I40" s="112"/>
      <c r="J40" s="113">
        <v>18</v>
      </c>
      <c r="K40" s="120" t="s">
        <v>17</v>
      </c>
      <c r="L40" s="109">
        <v>4</v>
      </c>
      <c r="M40" s="110"/>
      <c r="N40" s="111"/>
      <c r="O40" s="149"/>
      <c r="P40" s="105" t="s">
        <v>81</v>
      </c>
      <c r="Q40" s="150" t="s">
        <v>92</v>
      </c>
    </row>
    <row r="41" spans="1:144" s="115" customFormat="1" ht="12.75" customHeight="1" x14ac:dyDescent="0.2">
      <c r="A41" s="95" t="s">
        <v>116</v>
      </c>
      <c r="B41" s="105" t="s">
        <v>36</v>
      </c>
      <c r="C41" s="106"/>
      <c r="D41" s="110"/>
      <c r="E41" s="111"/>
      <c r="F41" s="149"/>
      <c r="G41" s="107">
        <v>8</v>
      </c>
      <c r="H41" s="120" t="s">
        <v>19</v>
      </c>
      <c r="I41" s="124">
        <v>3</v>
      </c>
      <c r="J41" s="113"/>
      <c r="K41" s="108"/>
      <c r="L41" s="109"/>
      <c r="M41" s="107"/>
      <c r="N41" s="108"/>
      <c r="O41" s="109"/>
      <c r="P41" s="105" t="s">
        <v>82</v>
      </c>
      <c r="Q41" s="114" t="s">
        <v>57</v>
      </c>
    </row>
    <row r="42" spans="1:144" s="115" customFormat="1" ht="12.75" customHeight="1" x14ac:dyDescent="0.2">
      <c r="A42" s="95" t="s">
        <v>117</v>
      </c>
      <c r="B42" s="105" t="s">
        <v>38</v>
      </c>
      <c r="C42" s="148"/>
      <c r="D42" s="107"/>
      <c r="E42" s="108"/>
      <c r="F42" s="109"/>
      <c r="G42" s="110"/>
      <c r="H42" s="111"/>
      <c r="I42" s="112"/>
      <c r="J42" s="141"/>
      <c r="K42" s="111"/>
      <c r="L42" s="149"/>
      <c r="M42" s="107">
        <v>9</v>
      </c>
      <c r="N42" s="120" t="s">
        <v>17</v>
      </c>
      <c r="O42" s="109">
        <v>3</v>
      </c>
      <c r="P42" s="105" t="s">
        <v>81</v>
      </c>
      <c r="Q42" s="114" t="s">
        <v>66</v>
      </c>
    </row>
    <row r="43" spans="1:144" s="115" customFormat="1" ht="12.75" customHeight="1" x14ac:dyDescent="0.2">
      <c r="A43" s="95" t="s">
        <v>118</v>
      </c>
      <c r="B43" s="105" t="s">
        <v>39</v>
      </c>
      <c r="C43" s="148"/>
      <c r="D43" s="107">
        <v>12</v>
      </c>
      <c r="E43" s="120" t="s">
        <v>17</v>
      </c>
      <c r="F43" s="109">
        <v>4</v>
      </c>
      <c r="G43" s="110"/>
      <c r="H43" s="111"/>
      <c r="I43" s="112"/>
      <c r="J43" s="113"/>
      <c r="K43" s="108"/>
      <c r="L43" s="109"/>
      <c r="M43" s="107"/>
      <c r="N43" s="108"/>
      <c r="O43" s="109"/>
      <c r="P43" s="105" t="s">
        <v>79</v>
      </c>
      <c r="Q43" s="114" t="s">
        <v>58</v>
      </c>
    </row>
    <row r="44" spans="1:144" s="115" customFormat="1" ht="12.75" customHeight="1" x14ac:dyDescent="0.2">
      <c r="A44" s="95" t="s">
        <v>119</v>
      </c>
      <c r="B44" s="105" t="s">
        <v>40</v>
      </c>
      <c r="C44" s="148"/>
      <c r="D44" s="107">
        <v>12</v>
      </c>
      <c r="E44" s="120" t="s">
        <v>19</v>
      </c>
      <c r="F44" s="109">
        <v>4</v>
      </c>
      <c r="G44" s="110"/>
      <c r="H44" s="111"/>
      <c r="I44" s="112"/>
      <c r="J44" s="113"/>
      <c r="K44" s="108"/>
      <c r="L44" s="109"/>
      <c r="M44" s="107"/>
      <c r="N44" s="108"/>
      <c r="O44" s="109"/>
      <c r="P44" s="105" t="s">
        <v>41</v>
      </c>
      <c r="Q44" s="114" t="s">
        <v>59</v>
      </c>
    </row>
    <row r="45" spans="1:144" s="115" customFormat="1" ht="12.75" customHeight="1" x14ac:dyDescent="0.2">
      <c r="A45" s="95" t="s">
        <v>120</v>
      </c>
      <c r="B45" s="80" t="s">
        <v>94</v>
      </c>
      <c r="C45" s="116"/>
      <c r="D45" s="82"/>
      <c r="E45" s="83"/>
      <c r="F45" s="117"/>
      <c r="G45" s="118"/>
      <c r="H45" s="119"/>
      <c r="I45" s="112"/>
      <c r="J45" s="86">
        <v>18</v>
      </c>
      <c r="K45" s="120" t="s">
        <v>17</v>
      </c>
      <c r="L45" s="117">
        <v>4</v>
      </c>
      <c r="M45" s="118"/>
      <c r="N45" s="119"/>
      <c r="O45" s="121"/>
      <c r="P45" s="122" t="s">
        <v>24</v>
      </c>
      <c r="Q45" s="123" t="s">
        <v>56</v>
      </c>
    </row>
    <row r="46" spans="1:144" x14ac:dyDescent="0.2">
      <c r="A46" s="18" t="s">
        <v>121</v>
      </c>
      <c r="B46" s="38" t="s">
        <v>44</v>
      </c>
      <c r="C46" s="39"/>
      <c r="D46" s="22"/>
      <c r="E46" s="23"/>
      <c r="F46" s="23"/>
      <c r="G46" s="22"/>
      <c r="H46" s="23"/>
      <c r="I46" s="24"/>
      <c r="J46" s="22">
        <v>8</v>
      </c>
      <c r="K46" s="23" t="s">
        <v>17</v>
      </c>
      <c r="L46" s="35">
        <v>10</v>
      </c>
      <c r="M46" s="25"/>
      <c r="N46" s="23"/>
      <c r="O46" s="23"/>
      <c r="P46" s="34"/>
      <c r="Q46" s="40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  <c r="EK46" s="41"/>
      <c r="EL46" s="41"/>
      <c r="EM46" s="41"/>
      <c r="EN46" s="41"/>
    </row>
    <row r="47" spans="1:144" x14ac:dyDescent="0.2">
      <c r="A47" s="18" t="s">
        <v>122</v>
      </c>
      <c r="B47" s="42" t="s">
        <v>45</v>
      </c>
      <c r="C47" s="43"/>
      <c r="D47" s="22"/>
      <c r="E47" s="23"/>
      <c r="F47" s="23"/>
      <c r="G47" s="22"/>
      <c r="H47" s="23"/>
      <c r="I47" s="24"/>
      <c r="J47" s="22"/>
      <c r="K47" s="23"/>
      <c r="L47" s="35"/>
      <c r="M47" s="25">
        <v>8</v>
      </c>
      <c r="N47" s="23" t="s">
        <v>17</v>
      </c>
      <c r="O47" s="17">
        <v>10</v>
      </c>
      <c r="P47" s="37"/>
      <c r="Q47" s="40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  <c r="EK47" s="41"/>
      <c r="EL47" s="41"/>
      <c r="EM47" s="41"/>
      <c r="EN47" s="41"/>
    </row>
    <row r="48" spans="1:144" ht="13.5" thickBot="1" x14ac:dyDescent="0.25">
      <c r="A48" s="18" t="s">
        <v>123</v>
      </c>
      <c r="B48" s="44" t="s">
        <v>64</v>
      </c>
      <c r="C48" s="45"/>
      <c r="D48" s="22"/>
      <c r="E48" s="23"/>
      <c r="F48" s="24"/>
      <c r="G48" s="19"/>
      <c r="H48" s="25"/>
      <c r="I48" s="21"/>
      <c r="J48" s="25"/>
      <c r="K48" s="20"/>
      <c r="L48" s="25"/>
      <c r="M48" s="22">
        <v>0</v>
      </c>
      <c r="N48" s="23" t="s">
        <v>19</v>
      </c>
      <c r="O48" s="39">
        <v>0</v>
      </c>
      <c r="P48" s="36" t="s">
        <v>79</v>
      </c>
      <c r="Q48" s="46" t="s">
        <v>88</v>
      </c>
    </row>
    <row r="49" spans="1:17" s="16" customFormat="1" ht="13.5" thickBot="1" x14ac:dyDescent="0.25">
      <c r="A49" s="26"/>
      <c r="B49" s="51" t="s">
        <v>73</v>
      </c>
      <c r="C49" s="27">
        <f>F49+I49+L49+O49</f>
        <v>94</v>
      </c>
      <c r="D49" s="56">
        <f>SUM(D27:D48)</f>
        <v>123</v>
      </c>
      <c r="E49" s="56"/>
      <c r="F49" s="56">
        <f t="shared" ref="F49:O49" si="1">SUM(F27:F48)</f>
        <v>33</v>
      </c>
      <c r="G49" s="56">
        <f t="shared" si="1"/>
        <v>17</v>
      </c>
      <c r="H49" s="56"/>
      <c r="I49" s="56">
        <f t="shared" si="1"/>
        <v>6</v>
      </c>
      <c r="J49" s="56">
        <f t="shared" si="1"/>
        <v>78</v>
      </c>
      <c r="K49" s="56"/>
      <c r="L49" s="56">
        <f t="shared" si="1"/>
        <v>26</v>
      </c>
      <c r="M49" s="56">
        <f t="shared" si="1"/>
        <v>81</v>
      </c>
      <c r="N49" s="56"/>
      <c r="O49" s="56">
        <f t="shared" si="1"/>
        <v>29</v>
      </c>
      <c r="P49" s="32"/>
      <c r="Q49" s="33"/>
    </row>
    <row r="50" spans="1:17" s="16" customFormat="1" ht="16.5" thickBot="1" x14ac:dyDescent="0.25">
      <c r="A50" s="160" t="s">
        <v>4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2"/>
    </row>
    <row r="51" spans="1:17" s="94" customFormat="1" x14ac:dyDescent="0.2">
      <c r="A51" s="95" t="s">
        <v>124</v>
      </c>
      <c r="B51" s="96" t="s">
        <v>29</v>
      </c>
      <c r="C51" s="97"/>
      <c r="D51" s="98">
        <v>8</v>
      </c>
      <c r="E51" s="99" t="s">
        <v>17</v>
      </c>
      <c r="F51" s="100">
        <v>3</v>
      </c>
      <c r="G51" s="101"/>
      <c r="H51" s="102"/>
      <c r="I51" s="100"/>
      <c r="J51" s="102"/>
      <c r="K51" s="99"/>
      <c r="L51" s="100"/>
      <c r="M51" s="102"/>
      <c r="N51" s="99"/>
      <c r="O51" s="100"/>
      <c r="P51" s="103" t="s">
        <v>30</v>
      </c>
      <c r="Q51" s="104" t="s">
        <v>55</v>
      </c>
    </row>
    <row r="52" spans="1:17" s="94" customFormat="1" x14ac:dyDescent="0.2">
      <c r="A52" s="95" t="s">
        <v>125</v>
      </c>
      <c r="B52" s="135" t="s">
        <v>60</v>
      </c>
      <c r="C52" s="136"/>
      <c r="D52" s="137"/>
      <c r="E52" s="138"/>
      <c r="F52" s="139"/>
      <c r="G52" s="140"/>
      <c r="H52" s="141"/>
      <c r="I52" s="112"/>
      <c r="J52" s="141"/>
      <c r="K52" s="111"/>
      <c r="M52" s="137">
        <v>8</v>
      </c>
      <c r="N52" s="138" t="s">
        <v>17</v>
      </c>
      <c r="O52" s="142">
        <v>3</v>
      </c>
      <c r="P52" s="92" t="s">
        <v>65</v>
      </c>
      <c r="Q52" s="123" t="s">
        <v>61</v>
      </c>
    </row>
    <row r="53" spans="1:17" s="115" customFormat="1" ht="12.75" customHeight="1" x14ac:dyDescent="0.2">
      <c r="A53" s="95" t="s">
        <v>126</v>
      </c>
      <c r="B53" s="105" t="s">
        <v>62</v>
      </c>
      <c r="C53" s="143"/>
      <c r="D53" s="144"/>
      <c r="E53" s="145"/>
      <c r="F53" s="145"/>
      <c r="G53" s="107">
        <v>8</v>
      </c>
      <c r="H53" s="113" t="s">
        <v>19</v>
      </c>
      <c r="I53" s="124">
        <v>3</v>
      </c>
      <c r="J53" s="146"/>
      <c r="K53" s="145"/>
      <c r="L53" s="147"/>
      <c r="M53" s="113"/>
      <c r="N53" s="108"/>
      <c r="O53" s="124"/>
      <c r="P53" s="105" t="s">
        <v>83</v>
      </c>
      <c r="Q53" s="114" t="s">
        <v>63</v>
      </c>
    </row>
    <row r="54" spans="1:17" s="65" customFormat="1" ht="12.75" customHeight="1" x14ac:dyDescent="0.2">
      <c r="A54" s="57" t="s">
        <v>127</v>
      </c>
      <c r="B54" s="58" t="s">
        <v>76</v>
      </c>
      <c r="C54" s="59"/>
      <c r="D54" s="60"/>
      <c r="E54" s="61"/>
      <c r="F54" s="62"/>
      <c r="G54" s="78">
        <v>20</v>
      </c>
      <c r="H54" s="73" t="s">
        <v>17</v>
      </c>
      <c r="I54" s="77">
        <v>3</v>
      </c>
      <c r="J54" s="74"/>
      <c r="K54" s="61"/>
      <c r="L54" s="75"/>
      <c r="M54" s="73">
        <v>20</v>
      </c>
      <c r="N54" s="63" t="s">
        <v>17</v>
      </c>
      <c r="O54" s="76">
        <v>3</v>
      </c>
      <c r="P54" s="64" t="s">
        <v>80</v>
      </c>
      <c r="Q54" s="66" t="s">
        <v>77</v>
      </c>
    </row>
    <row r="55" spans="1:17" s="94" customFormat="1" ht="13.5" thickBot="1" x14ac:dyDescent="0.25">
      <c r="A55" s="79" t="s">
        <v>128</v>
      </c>
      <c r="B55" s="80" t="s">
        <v>89</v>
      </c>
      <c r="C55" s="81"/>
      <c r="D55" s="82"/>
      <c r="E55" s="83"/>
      <c r="F55" s="84"/>
      <c r="G55" s="85"/>
      <c r="H55" s="86"/>
      <c r="I55" s="83"/>
      <c r="J55" s="85">
        <v>8</v>
      </c>
      <c r="K55" s="87" t="s">
        <v>17</v>
      </c>
      <c r="L55" s="88">
        <v>3</v>
      </c>
      <c r="M55" s="89"/>
      <c r="N55" s="90"/>
      <c r="O55" s="91"/>
      <c r="P55" s="92" t="s">
        <v>24</v>
      </c>
      <c r="Q55" s="93" t="s">
        <v>86</v>
      </c>
    </row>
    <row r="56" spans="1:17" ht="13.5" thickBot="1" x14ac:dyDescent="0.25">
      <c r="A56" s="26"/>
      <c r="B56" s="52" t="s">
        <v>73</v>
      </c>
      <c r="C56" s="27">
        <v>6</v>
      </c>
      <c r="D56" s="56"/>
      <c r="E56" s="56"/>
      <c r="F56" s="56"/>
      <c r="G56" s="56">
        <f t="shared" ref="G56:I56" si="2">SUM(G51:G55)</f>
        <v>28</v>
      </c>
      <c r="H56" s="56"/>
      <c r="I56" s="56">
        <f t="shared" si="2"/>
        <v>6</v>
      </c>
      <c r="J56" s="56"/>
      <c r="K56" s="56"/>
      <c r="L56" s="56"/>
      <c r="M56" s="56"/>
      <c r="N56" s="56"/>
      <c r="O56" s="56"/>
      <c r="P56" s="32"/>
      <c r="Q56" s="33"/>
    </row>
    <row r="57" spans="1:17" ht="13.5" thickBot="1" x14ac:dyDescent="0.25">
      <c r="A57" s="69"/>
      <c r="B57" s="70" t="s">
        <v>84</v>
      </c>
      <c r="C57" s="71">
        <f>SUM(C56,C49,C25)</f>
        <v>120</v>
      </c>
      <c r="D57" s="71">
        <f t="shared" ref="D57:O57" si="3">SUM(D56,D49,D25)</f>
        <v>132</v>
      </c>
      <c r="E57" s="71">
        <f t="shared" si="3"/>
        <v>0</v>
      </c>
      <c r="F57" s="71">
        <f t="shared" si="3"/>
        <v>36</v>
      </c>
      <c r="G57" s="71">
        <f t="shared" si="3"/>
        <v>81</v>
      </c>
      <c r="H57" s="71">
        <f t="shared" si="3"/>
        <v>0</v>
      </c>
      <c r="I57" s="71">
        <f t="shared" si="3"/>
        <v>25</v>
      </c>
      <c r="J57" s="71">
        <f t="shared" si="3"/>
        <v>78</v>
      </c>
      <c r="K57" s="71">
        <f t="shared" si="3"/>
        <v>0</v>
      </c>
      <c r="L57" s="71">
        <f t="shared" si="3"/>
        <v>26</v>
      </c>
      <c r="M57" s="71">
        <f t="shared" si="3"/>
        <v>90</v>
      </c>
      <c r="N57" s="71">
        <f t="shared" si="3"/>
        <v>0</v>
      </c>
      <c r="O57" s="71">
        <f t="shared" si="3"/>
        <v>33</v>
      </c>
      <c r="P57" s="72"/>
      <c r="Q57" s="68"/>
    </row>
    <row r="59" spans="1:17" x14ac:dyDescent="0.2">
      <c r="E59" s="2">
        <f>SUM(D57,G57,J57,M57)</f>
        <v>381</v>
      </c>
    </row>
    <row r="61" spans="1:17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7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7" s="16" customFormat="1" ht="12.75" customHeight="1" x14ac:dyDescent="0.2"/>
  </sheetData>
  <mergeCells count="17">
    <mergeCell ref="A1:Q1"/>
    <mergeCell ref="A2:Q2"/>
    <mergeCell ref="A3:Q3"/>
    <mergeCell ref="A4:Q4"/>
    <mergeCell ref="A14:A16"/>
    <mergeCell ref="D14:F14"/>
    <mergeCell ref="G14:I14"/>
    <mergeCell ref="C14:C16"/>
    <mergeCell ref="Q14:Q16"/>
    <mergeCell ref="B14:B16"/>
    <mergeCell ref="A50:Q50"/>
    <mergeCell ref="J14:L14"/>
    <mergeCell ref="M14:O14"/>
    <mergeCell ref="P14:P16"/>
    <mergeCell ref="A18:Q18"/>
    <mergeCell ref="A26:Q26"/>
    <mergeCell ref="A17:Q17"/>
  </mergeCells>
  <phoneticPr fontId="0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3MLVA14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2016-04-19T09:45:08Z</cp:lastPrinted>
  <dcterms:created xsi:type="dcterms:W3CDTF">2010-10-20T10:04:50Z</dcterms:created>
  <dcterms:modified xsi:type="dcterms:W3CDTF">2016-06-01T12:43:44Z</dcterms:modified>
</cp:coreProperties>
</file>